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41" i="1"/>
  <c r="H24" i="1"/>
  <c r="H28" i="1"/>
  <c r="H18" i="1" l="1"/>
  <c r="H31" i="1" l="1"/>
  <c r="H57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<sst xmlns="http://schemas.openxmlformats.org/spreadsheetml/2006/main" count="57" uniqueCount="32">
  <si>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</si>
  <si>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</si>
  <si>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</si>
  <si>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</si>
  <si>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</si>
  <si>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</si>
  <si>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</si>
  <si>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</si>
  <si>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</si>
  <si>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</si>
  <si>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</si>
  <si>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</si>
  <si>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</si>
  <si>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</si>
  <si>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</si>
  <si>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</si>
  <si>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</si>
  <si>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</si>
  <si>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</si>
  <si>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</si>
  <si>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</si>
  <si>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</si>
  <si>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</si>
  <si>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</si>
  <si>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</si>
  <si>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</si>
  <si>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</si>
  <si>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</si>
  <si>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</si>
  <si>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Primljena i neutrošena participacija od 28.12.2023</t>
  </si>
  <si>
    <t xml:space="preserve">Dana 28.12.2023.godine Dom zdravlja Požarevac nije izvršio plaćanje prema dobavljačima: </t>
  </si>
  <si>
    <t xml:space="preserve">Dana: 28.12.2023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</si>
</sst>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8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4" t="s">
        <v>4</v>
      </c>
      <c r="C11" s="45"/>
      <c r="D11" s="45"/>
      <c r="E11" s="45"/>
      <c r="F11" s="46"/>
      <c r="G11" s="25" t="s">
        <v>5</v>
      </c>
      <c r="H11" s="25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45288</v>
      </c>
      <c r="H12" s="12">
        <v>266381.57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1" t="s">
        <v>8</v>
      </c>
      <c r="C13" s="41"/>
      <c r="D13" s="41"/>
      <c r="E13" s="41"/>
      <c r="F13" s="41"/>
      <c r="G13" s="16">
        <v>45288</v>
      </c>
      <c r="H13" s="1">
        <f>H14+H29-H37-H50</f>
        <v>228530.26000000117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45288</v>
      </c>
      <c r="H14" s="2">
        <f>SUM(H15:H28)</f>
        <v>701904.46000000101</v>
      </c>
      <c r="I14" s="24"/>
      <c r="J14" s="9"/>
      <c r="K14" s="23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4301.71</v>
      </c>
      <c r="I15" s="26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6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6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-42466.67+9480-9449.88+880000-1580374.39-79754+79754+2042.86-1637939.14-2042.86-8328.57</f>
        <v>470200.32000000117</v>
      </c>
      <c r="I18" s="26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8"/>
      <c r="H19" s="8">
        <v>0</v>
      </c>
      <c r="I19" s="26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8"/>
      <c r="H20" s="8">
        <v>0</v>
      </c>
      <c r="I20" s="26"/>
      <c r="J20" s="9"/>
    </row>
    <row r="21" spans="2:13" x14ac:dyDescent="0.25">
      <c r="B21" s="28" t="s">
        <v>16</v>
      </c>
      <c r="C21" s="29"/>
      <c r="D21" s="29"/>
      <c r="E21" s="29"/>
      <c r="F21" s="30"/>
      <c r="G21" s="18"/>
      <c r="H21" s="8">
        <v>0</v>
      </c>
      <c r="I21" s="26"/>
      <c r="J21" s="9"/>
    </row>
    <row r="22" spans="2:13" x14ac:dyDescent="0.25">
      <c r="B22" s="28" t="s">
        <v>17</v>
      </c>
      <c r="C22" s="29"/>
      <c r="D22" s="29"/>
      <c r="E22" s="29"/>
      <c r="F22" s="30"/>
      <c r="G22" s="18"/>
      <c r="H22" s="22">
        <v>6691.2</v>
      </c>
      <c r="I22" s="26"/>
      <c r="J22" s="9"/>
      <c r="K22" s="6"/>
    </row>
    <row r="23" spans="2:13" x14ac:dyDescent="0.25">
      <c r="B23" s="28" t="s">
        <v>18</v>
      </c>
      <c r="C23" s="29"/>
      <c r="D23" s="29"/>
      <c r="E23" s="29"/>
      <c r="F23" s="30"/>
      <c r="G23" s="18"/>
      <c r="H23" s="8">
        <v>0</v>
      </c>
      <c r="I23" s="26"/>
      <c r="J23" s="9"/>
      <c r="K23" s="6"/>
    </row>
    <row r="24" spans="2:13" x14ac:dyDescent="0.25">
      <c r="B24" s="28" t="s">
        <v>19</v>
      </c>
      <c r="C24" s="29"/>
      <c r="D24" s="29"/>
      <c r="E24" s="29"/>
      <c r="F24" s="30"/>
      <c r="G24" s="18"/>
      <c r="H24" s="8">
        <f>1184208.39-216675.4-666678.09-163044.07-67000+1184208.33-733593.15-170945.88+1184208.33-30383.81-104682.55-221912.34-998976.15+67000-182330.52+1100416.67-1120582.55</f>
        <v>43237.20999999973</v>
      </c>
      <c r="I24" s="26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8"/>
      <c r="H25" s="8">
        <v>0</v>
      </c>
      <c r="I25" s="26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8"/>
      <c r="H26" s="8">
        <v>0</v>
      </c>
      <c r="I26" s="26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8"/>
      <c r="H27" s="8">
        <v>0</v>
      </c>
      <c r="I27" s="26"/>
      <c r="J27" s="9"/>
      <c r="K27" s="6"/>
      <c r="L27" s="6"/>
    </row>
    <row r="28" spans="2:13" x14ac:dyDescent="0.25">
      <c r="B28" s="28" t="s">
        <v>29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</f>
        <v>177474.02000000016</v>
      </c>
      <c r="I28" s="26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7">
        <v>45288</v>
      </c>
      <c r="H29" s="2">
        <f>H30+H31+H32+H33+H35+H36+H34</f>
        <v>120890.50000000006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153083.33+203916.67-162122.33+178500-172692.33+178500-208923.94+178500-189703.97+178500-166964.81+178500-156432.19+178500-133344.43+178500-148827.33+178500-126603.55+178500-180558.75+200000-195433.49-201002.38</f>
        <v>120890.50000000006</v>
      </c>
      <c r="I31" s="9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29</v>
      </c>
      <c r="C36" s="29"/>
      <c r="D36" s="29"/>
      <c r="E36" s="29"/>
      <c r="F36" s="30"/>
      <c r="G36" s="19"/>
      <c r="H36" s="8">
        <v>0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0">
        <v>45288</v>
      </c>
      <c r="H37" s="3">
        <f>SUM(H38:H49)</f>
        <v>473374.22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f>3500+166.59+466533.66</f>
        <v>470200.25</v>
      </c>
      <c r="I41" s="9"/>
      <c r="J41" s="24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8"/>
      <c r="H47" s="8">
        <f>2593.1+504.87+64+6+6</f>
        <v>3173.97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0">
        <v>45288</v>
      </c>
      <c r="H50" s="3">
        <f>SUM(H51:H56)</f>
        <v>120890.48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120890.48</v>
      </c>
      <c r="I52" s="9"/>
      <c r="J52" s="24"/>
      <c r="K52" s="6"/>
    </row>
    <row r="53" spans="2:12" x14ac:dyDescent="0.25">
      <c r="B53" s="28" t="s">
        <v>19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1">
        <v>45288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+0.1-0.12+54.02+5940000-5940000+6904.25-6904.25+41630.69-41630.69+13860000-13860000</f>
        <v>37851.309999998659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19"/>
      <c r="H59" s="5">
        <f>H14+H29-H37-H50+H57-H58</f>
        <v>266381.56999999983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30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2023-12-29T08:28:57Z</dcterms:modified>
  <cp:category/>
  <cp:contentStatus/>
</cp:coreProperties>
</file>